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5\03_MARCO_2025\"/>
    </mc:Choice>
  </mc:AlternateContent>
  <xr:revisionPtr revIDLastSave="0" documentId="13_ncr:1_{FCC3EF88-0905-4C5F-B834-A918E7B39EB0}" xr6:coauthVersionLast="47" xr6:coauthVersionMax="47" xr10:uidLastSave="{00000000-0000-0000-0000-000000000000}"/>
  <bookViews>
    <workbookView xWindow="-120" yWindow="-120" windowWidth="29040" windowHeight="15720" xr2:uid="{A2470D6C-45E8-4D2B-8D45-FA1863D7A353}"/>
  </bookViews>
  <sheets>
    <sheet name="SINTETICA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C14" i="2"/>
  <c r="C16" i="2"/>
  <c r="C19" i="2"/>
  <c r="C20" i="2"/>
  <c r="C24" i="2"/>
  <c r="C25" i="2"/>
  <c r="C26" i="2"/>
  <c r="C27" i="2"/>
  <c r="C28" i="2"/>
  <c r="C29" i="2"/>
  <c r="C30" i="2"/>
  <c r="C23" i="2" s="1"/>
  <c r="C31" i="2"/>
  <c r="C32" i="2"/>
  <c r="B38" i="2"/>
  <c r="C18" i="2" l="1"/>
  <c r="C36" i="2" s="1"/>
</calcChain>
</file>

<file path=xl/sharedStrings.xml><?xml version="1.0" encoding="utf-8"?>
<sst xmlns="http://schemas.openxmlformats.org/spreadsheetml/2006/main" count="39" uniqueCount="38">
  <si>
    <t>Diretora Financeira</t>
  </si>
  <si>
    <t>Maria Aparecida Tavares Pinto e Silva</t>
  </si>
  <si>
    <t>Instituto Alcance Gestão em Saúde - IAGS</t>
  </si>
  <si>
    <t>Hospital Municipal Adailton do Amaral - HMAA</t>
  </si>
  <si>
    <t>_______________________________________________</t>
  </si>
  <si>
    <t>SALDO</t>
  </si>
  <si>
    <t>9 Material Permanente</t>
  </si>
  <si>
    <t>8 Impostos S/ NF</t>
  </si>
  <si>
    <t>7 Taxas/Certificados/Seguros</t>
  </si>
  <si>
    <t>6 Frota</t>
  </si>
  <si>
    <t>5 Prestação de Serviços Operacionais</t>
  </si>
  <si>
    <t>4 Prestação de Serviços Administrativos</t>
  </si>
  <si>
    <t>3 Despesas Operacionais</t>
  </si>
  <si>
    <t>2 Despesas Administrativas</t>
  </si>
  <si>
    <t>1 Recursos Humanos</t>
  </si>
  <si>
    <t>SAÍDAS DE RECURSOS FINANCEIROS</t>
  </si>
  <si>
    <t>2 ENTRADAS DE RECURSOS FINANCEIROS</t>
  </si>
  <si>
    <t>1 SALDO ANTERIOR</t>
  </si>
  <si>
    <t>TOTAL DE RECURSO FINANCEIRO DO PERÍODO</t>
  </si>
  <si>
    <t>PREVISÃO DE REPASSE DO PERÍODO (valor contrato - glosa)</t>
  </si>
  <si>
    <t>INFORMAÇÕES COMPLEMENTARES/GLOSA</t>
  </si>
  <si>
    <t>VALOR MENSAL DO CONTRATO</t>
  </si>
  <si>
    <t>13/09/2018 A 12/09/2026</t>
  </si>
  <si>
    <t>VIGÊNCIA DO CONTRATO DE GESTÃO:</t>
  </si>
  <si>
    <t>159/2018  9° ADITIVO</t>
  </si>
  <si>
    <t>CONTRATO DE GESTÃO E ADITIVO VIGENTE:</t>
  </si>
  <si>
    <t>HOSPITAL MUNICIPAL ADAILTON DO AMARAL - HMAA</t>
  </si>
  <si>
    <t>NOME UNIDADE GERIDA:</t>
  </si>
  <si>
    <t>27.949.878/0002-05</t>
  </si>
  <si>
    <t>CNPJ:</t>
  </si>
  <si>
    <t>INSTITUTO ALCANCE GESTÃO EM SAÚDE - IAGS</t>
  </si>
  <si>
    <t>NOME ORGANIZAÇÃO SOCIAL CONTRATADA:</t>
  </si>
  <si>
    <t>11.433.328/0001-18</t>
  </si>
  <si>
    <t>FUNDO MUNICIPAL DE SAÚDE DE SÃO MIGUEL DO ARAGUAIA</t>
  </si>
  <si>
    <t>NOME ORGÃO PÚBLICO CONTRATANTE:</t>
  </si>
  <si>
    <t>Relatório Mensal Comparativo de Recursos Recebidos, Gastos e Devolvidos ao Poder Público</t>
  </si>
  <si>
    <t>10 Negociações</t>
  </si>
  <si>
    <t xml:space="preserve">11 Outros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</si>
</sst>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name val="Aptos Narrow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left" vertical="top" wrapText="1"/>
    </xf>
    <xf numFmtId="44" fontId="2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  <xf numFmtId="0" fontId="3" fillId="3" borderId="3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9" xfId="0" applyFont="1" applyBorder="1"/>
    <xf numFmtId="0" fontId="2" fillId="0" borderId="6" xfId="0" applyFont="1" applyBorder="1" applyAlignment="1">
      <alignment horizontal="left" vertical="top" wrapText="1"/>
    </xf>
    <xf numFmtId="44" fontId="4" fillId="0" borderId="0" xfId="0" applyNumberFormat="1" applyFont="1"/>
    <xf numFmtId="0" fontId="2" fillId="0" borderId="6" xfId="0" applyFont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44" fontId="5" fillId="0" borderId="0" xfId="0" applyNumberFormat="1" applyFont="1"/>
    <xf numFmtId="0" fontId="3" fillId="4" borderId="6" xfId="0" applyFont="1" applyFill="1" applyBorder="1" applyAlignment="1">
      <alignment vertical="top"/>
    </xf>
    <xf numFmtId="0" fontId="3" fillId="4" borderId="6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4" fillId="0" borderId="0" xfId="0" applyFont="1"/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44" fontId="2" fillId="0" borderId="8" xfId="0" applyNumberFormat="1" applyFont="1" applyBorder="1" applyAlignment="1">
      <alignment horizontal="center" vertical="top"/>
    </xf>
    <xf numFmtId="44" fontId="2" fillId="0" borderId="7" xfId="0" applyNumberFormat="1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44" fontId="3" fillId="4" borderId="8" xfId="0" applyNumberFormat="1" applyFont="1" applyFill="1" applyBorder="1" applyAlignment="1">
      <alignment horizontal="center" vertical="top"/>
    </xf>
    <xf numFmtId="44" fontId="3" fillId="4" borderId="7" xfId="0" applyNumberFormat="1" applyFont="1" applyFill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164" fontId="10" fillId="0" borderId="8" xfId="0" applyNumberFormat="1" applyFont="1" applyBorder="1" applyAlignment="1">
      <alignment horizontal="left" vertical="top"/>
    </xf>
    <xf numFmtId="164" fontId="10" fillId="0" borderId="7" xfId="0" applyNumberFormat="1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4" fontId="2" fillId="0" borderId="5" xfId="1" applyNumberFormat="1" applyFont="1" applyFill="1" applyBorder="1" applyAlignment="1">
      <alignment horizontal="center" vertical="top"/>
    </xf>
    <xf numFmtId="44" fontId="2" fillId="0" borderId="4" xfId="1" applyNumberFormat="1" applyFont="1" applyFill="1" applyBorder="1" applyAlignment="1">
      <alignment horizontal="center" vertical="top"/>
    </xf>
    <xf numFmtId="44" fontId="3" fillId="3" borderId="2" xfId="0" applyNumberFormat="1" applyFont="1" applyFill="1" applyBorder="1" applyAlignment="1">
      <alignment horizontal="center" vertical="top"/>
    </xf>
    <xf numFmtId="44" fontId="3" fillId="3" borderId="1" xfId="0" applyNumberFormat="1" applyFont="1" applyFill="1" applyBorder="1" applyAlignment="1">
      <alignment horizontal="center" vertical="top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44" fontId="3" fillId="4" borderId="11" xfId="0" applyNumberFormat="1" applyFont="1" applyFill="1" applyBorder="1" applyAlignment="1" applyProtection="1">
      <alignment horizontal="center" vertical="top"/>
      <protection locked="0"/>
    </xf>
    <xf numFmtId="44" fontId="3" fillId="4" borderId="10" xfId="0" applyNumberFormat="1" applyFont="1" applyFill="1" applyBorder="1" applyAlignment="1" applyProtection="1">
      <alignment horizontal="center" vertical="top"/>
      <protection locked="0"/>
    </xf>
    <xf numFmtId="0" fontId="8" fillId="0" borderId="20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HMAA\FINANCEIRO\Operacional\PREST_CONTAS\PREST_CONTAS_2025\03_MARCO_2025\PREST_CONTAS_ANALITICA_03_2025.xlsx" TargetMode="External"/><Relationship Id="rId1" Type="http://schemas.openxmlformats.org/officeDocument/2006/relationships/externalLinkPath" Target="PREST_CONTAS_ANALITICA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LITICA"/>
    </sheetNames>
    <sheetDataSet>
      <sheetData sheetId="0">
        <row r="12">
          <cell r="B12" t="str">
            <v>RELATÓRIO FINANCEIRO MARÇO DE 2025</v>
          </cell>
        </row>
        <row r="14">
          <cell r="C14">
            <v>0</v>
          </cell>
        </row>
        <row r="21">
          <cell r="C21">
            <v>96740.533999998996</v>
          </cell>
        </row>
        <row r="24">
          <cell r="C24">
            <v>610666</v>
          </cell>
        </row>
        <row r="35">
          <cell r="C35">
            <v>400713.82</v>
          </cell>
        </row>
        <row r="76">
          <cell r="C76">
            <v>10283.970000000001</v>
          </cell>
        </row>
        <row r="105">
          <cell r="C105">
            <v>75427.89</v>
          </cell>
        </row>
        <row r="147">
          <cell r="C147">
            <v>85384.81</v>
          </cell>
        </row>
        <row r="176">
          <cell r="C176">
            <v>37410</v>
          </cell>
        </row>
        <row r="196">
          <cell r="C196">
            <v>0</v>
          </cell>
        </row>
        <row r="203">
          <cell r="C203">
            <v>1093.22</v>
          </cell>
        </row>
        <row r="210">
          <cell r="C210">
            <v>0</v>
          </cell>
        </row>
        <row r="212">
          <cell r="C212">
            <v>0</v>
          </cell>
        </row>
        <row r="221">
          <cell r="B221" t="str">
            <v>São Miguel do Araguaia-GO, 08 de abril de 2025.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2D90-AB2C-4BD0-B59A-374EA7B7CD4A}">
  <dimension ref="B1:F47"/>
  <sheetViews>
    <sheetView showGridLines="0" tabSelected="1" topLeftCell="A7" zoomScaleNormal="100" workbookViewId="0">
      <selection activeCell="F34" sqref="F34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19"/>
      <c r="C1" s="19"/>
      <c r="D1" s="19"/>
      <c r="E1" s="19"/>
      <c r="F1" s="19"/>
    </row>
    <row r="2" spans="2:6" ht="43.15" customHeight="1" x14ac:dyDescent="0.25">
      <c r="B2" s="45" t="s">
        <v>35</v>
      </c>
      <c r="C2" s="46"/>
      <c r="D2" s="47"/>
      <c r="E2" s="26"/>
      <c r="F2" s="26"/>
    </row>
    <row r="3" spans="2:6" ht="35.450000000000003" customHeight="1" x14ac:dyDescent="0.25">
      <c r="B3" s="25" t="s">
        <v>34</v>
      </c>
      <c r="C3" s="29" t="s">
        <v>33</v>
      </c>
      <c r="D3" s="30"/>
      <c r="E3" s="26"/>
      <c r="F3" s="26"/>
    </row>
    <row r="4" spans="2:6" x14ac:dyDescent="0.25">
      <c r="B4" s="21" t="s">
        <v>29</v>
      </c>
      <c r="C4" s="23" t="s">
        <v>32</v>
      </c>
      <c r="D4" s="22"/>
      <c r="E4" s="20"/>
      <c r="F4" s="20"/>
    </row>
    <row r="5" spans="2:6" ht="32.450000000000003" customHeight="1" x14ac:dyDescent="0.25">
      <c r="B5" s="25" t="s">
        <v>31</v>
      </c>
      <c r="C5" s="29" t="s">
        <v>30</v>
      </c>
      <c r="D5" s="30"/>
      <c r="E5" s="20"/>
      <c r="F5" s="20"/>
    </row>
    <row r="6" spans="2:6" x14ac:dyDescent="0.25">
      <c r="B6" s="21" t="s">
        <v>29</v>
      </c>
      <c r="C6" s="23" t="s">
        <v>28</v>
      </c>
      <c r="D6" s="22"/>
      <c r="E6" s="20"/>
      <c r="F6" s="20"/>
    </row>
    <row r="7" spans="2:6" ht="33" customHeight="1" x14ac:dyDescent="0.25">
      <c r="B7" s="24" t="s">
        <v>27</v>
      </c>
      <c r="C7" s="29" t="s">
        <v>26</v>
      </c>
      <c r="D7" s="30"/>
      <c r="E7" s="20"/>
      <c r="F7" s="20"/>
    </row>
    <row r="8" spans="2:6" x14ac:dyDescent="0.25">
      <c r="B8" s="21" t="s">
        <v>25</v>
      </c>
      <c r="C8" s="33" t="s">
        <v>24</v>
      </c>
      <c r="D8" s="34"/>
      <c r="E8" s="20"/>
      <c r="F8" s="20"/>
    </row>
    <row r="9" spans="2:6" x14ac:dyDescent="0.25">
      <c r="B9" s="21" t="s">
        <v>23</v>
      </c>
      <c r="C9" s="33" t="s">
        <v>22</v>
      </c>
      <c r="D9" s="34"/>
      <c r="E9" s="20"/>
      <c r="F9" s="20"/>
    </row>
    <row r="10" spans="2:6" x14ac:dyDescent="0.25">
      <c r="B10" s="21" t="s">
        <v>21</v>
      </c>
      <c r="C10" s="35">
        <v>1000000</v>
      </c>
      <c r="D10" s="36"/>
      <c r="E10" s="20"/>
      <c r="F10" s="20"/>
    </row>
    <row r="11" spans="2:6" ht="15.75" x14ac:dyDescent="0.25">
      <c r="B11" s="48"/>
      <c r="C11" s="49"/>
      <c r="D11" s="50"/>
      <c r="E11" s="19"/>
      <c r="F11" s="19"/>
    </row>
    <row r="12" spans="2:6" ht="15.75" x14ac:dyDescent="0.25">
      <c r="B12" s="59" t="str">
        <f>[1]ANALITICA!B12</f>
        <v>RELATÓRIO FINANCEIRO MARÇO DE 2025</v>
      </c>
      <c r="C12" s="60"/>
      <c r="D12" s="61"/>
      <c r="E12" s="18"/>
      <c r="F12" s="18"/>
    </row>
    <row r="13" spans="2:6" s="16" customFormat="1" ht="39" customHeight="1" x14ac:dyDescent="0.25">
      <c r="B13" s="62"/>
      <c r="C13" s="63"/>
      <c r="D13" s="64"/>
      <c r="E13" s="17"/>
      <c r="F13" s="17"/>
    </row>
    <row r="14" spans="2:6" x14ac:dyDescent="0.25">
      <c r="B14" s="12" t="s">
        <v>20</v>
      </c>
      <c r="C14" s="31">
        <f>[1]ANALITICA!C14</f>
        <v>0</v>
      </c>
      <c r="D14" s="32"/>
      <c r="E14" s="8"/>
      <c r="F14" s="11"/>
    </row>
    <row r="15" spans="2:6" x14ac:dyDescent="0.25">
      <c r="B15" s="37"/>
      <c r="C15" s="38"/>
      <c r="D15" s="39"/>
      <c r="E15" s="8"/>
      <c r="F15" s="11"/>
    </row>
    <row r="16" spans="2:6" ht="31.15" customHeight="1" x14ac:dyDescent="0.25">
      <c r="B16" s="15" t="s">
        <v>19</v>
      </c>
      <c r="C16" s="31">
        <f>C10-C14</f>
        <v>1000000</v>
      </c>
      <c r="D16" s="32"/>
      <c r="E16" s="8"/>
      <c r="F16" s="11"/>
    </row>
    <row r="17" spans="2:6" x14ac:dyDescent="0.25">
      <c r="B17" s="37"/>
      <c r="C17" s="38"/>
      <c r="D17" s="39"/>
      <c r="E17" s="8"/>
      <c r="F17" s="11"/>
    </row>
    <row r="18" spans="2:6" ht="30" x14ac:dyDescent="0.25">
      <c r="B18" s="14" t="s">
        <v>18</v>
      </c>
      <c r="C18" s="31">
        <f>C19+C20</f>
        <v>707406.53399999905</v>
      </c>
      <c r="D18" s="32"/>
      <c r="E18" s="8"/>
      <c r="F18" s="11"/>
    </row>
    <row r="19" spans="2:6" x14ac:dyDescent="0.25">
      <c r="B19" s="13" t="s">
        <v>17</v>
      </c>
      <c r="C19" s="31">
        <f>[1]ANALITICA!C21</f>
        <v>96740.533999998996</v>
      </c>
      <c r="D19" s="32"/>
      <c r="E19" s="8"/>
      <c r="F19" s="11"/>
    </row>
    <row r="20" spans="2:6" x14ac:dyDescent="0.25">
      <c r="B20" s="12" t="s">
        <v>16</v>
      </c>
      <c r="C20" s="31">
        <f>[1]ANALITICA!C24</f>
        <v>610666</v>
      </c>
      <c r="D20" s="32"/>
      <c r="E20" s="8"/>
      <c r="F20" s="11"/>
    </row>
    <row r="21" spans="2:6" x14ac:dyDescent="0.25">
      <c r="B21" s="51"/>
      <c r="C21" s="52"/>
      <c r="D21" s="53"/>
      <c r="E21" s="8"/>
      <c r="F21" s="8"/>
    </row>
    <row r="22" spans="2:6" ht="15.75" thickBot="1" x14ac:dyDescent="0.3">
      <c r="B22" s="54"/>
      <c r="C22" s="55"/>
      <c r="D22" s="56"/>
      <c r="E22" s="8"/>
      <c r="F22" s="8"/>
    </row>
    <row r="23" spans="2:6" x14ac:dyDescent="0.25">
      <c r="B23" s="10" t="s">
        <v>15</v>
      </c>
      <c r="C23" s="57">
        <f>SUM(C24:C34)</f>
        <v>628199.07999999996</v>
      </c>
      <c r="D23" s="58"/>
      <c r="E23" s="8"/>
      <c r="F23" s="8"/>
    </row>
    <row r="24" spans="2:6" x14ac:dyDescent="0.25">
      <c r="B24" s="9" t="s">
        <v>14</v>
      </c>
      <c r="C24" s="27">
        <f>[1]ANALITICA!C35</f>
        <v>400713.82</v>
      </c>
      <c r="D24" s="28"/>
      <c r="E24" s="8"/>
      <c r="F24" s="8"/>
    </row>
    <row r="25" spans="2:6" x14ac:dyDescent="0.25">
      <c r="B25" s="7" t="s">
        <v>13</v>
      </c>
      <c r="C25" s="27">
        <f>[1]ANALITICA!C76</f>
        <v>10283.970000000001</v>
      </c>
      <c r="D25" s="28"/>
      <c r="E25" s="8"/>
      <c r="F25" s="8"/>
    </row>
    <row r="26" spans="2:6" x14ac:dyDescent="0.25">
      <c r="B26" s="7" t="s">
        <v>12</v>
      </c>
      <c r="C26" s="27">
        <f>[1]ANALITICA!C105</f>
        <v>75427.89</v>
      </c>
      <c r="D26" s="28"/>
    </row>
    <row r="27" spans="2:6" ht="14.45" customHeight="1" x14ac:dyDescent="0.25">
      <c r="B27" s="6" t="s">
        <v>11</v>
      </c>
      <c r="C27" s="27">
        <f>[1]ANALITICA!C147</f>
        <v>85384.81</v>
      </c>
      <c r="D27" s="28"/>
    </row>
    <row r="28" spans="2:6" x14ac:dyDescent="0.25">
      <c r="B28" s="6" t="s">
        <v>10</v>
      </c>
      <c r="C28" s="27">
        <f>[1]ANALITICA!C176</f>
        <v>37410</v>
      </c>
      <c r="D28" s="28"/>
    </row>
    <row r="29" spans="2:6" x14ac:dyDescent="0.25">
      <c r="B29" s="6" t="s">
        <v>9</v>
      </c>
      <c r="C29" s="27">
        <f>[1]ANALITICA!C196</f>
        <v>0</v>
      </c>
      <c r="D29" s="28"/>
    </row>
    <row r="30" spans="2:6" x14ac:dyDescent="0.25">
      <c r="B30" s="6" t="s">
        <v>8</v>
      </c>
      <c r="C30" s="27">
        <f>[1]ANALITICA!C203</f>
        <v>1093.22</v>
      </c>
      <c r="D30" s="28"/>
    </row>
    <row r="31" spans="2:6" x14ac:dyDescent="0.25">
      <c r="B31" s="6" t="s">
        <v>7</v>
      </c>
      <c r="C31" s="27">
        <f>[1]ANALITICA!C210</f>
        <v>0</v>
      </c>
      <c r="D31" s="28"/>
    </row>
    <row r="32" spans="2:6" x14ac:dyDescent="0.25">
      <c r="B32" s="5" t="s">
        <v>6</v>
      </c>
      <c r="C32" s="27">
        <f>[1]ANALITICA!C212</f>
        <v>0</v>
      </c>
      <c r="D32" s="28"/>
    </row>
    <row r="33" spans="2:4" x14ac:dyDescent="0.25">
      <c r="B33" s="5" t="s">
        <v>36</v>
      </c>
      <c r="C33" s="27">
        <v>3637.89</v>
      </c>
      <c r="D33" s="28"/>
    </row>
    <row r="34" spans="2:4" x14ac:dyDescent="0.25">
      <c r="B34" s="5" t="s">
        <v>37</v>
      </c>
      <c r="C34" s="27">
        <v>14247.48</v>
      </c>
      <c r="D34" s="28"/>
    </row>
    <row r="35" spans="2:4" ht="15.75" thickBot="1" x14ac:dyDescent="0.3">
      <c r="B35" s="5"/>
      <c r="C35" s="41"/>
      <c r="D35" s="42"/>
    </row>
    <row r="36" spans="2:4" ht="15.75" thickBot="1" x14ac:dyDescent="0.3">
      <c r="B36" s="4" t="s">
        <v>5</v>
      </c>
      <c r="C36" s="43">
        <f>C18-C23</f>
        <v>79207.453999999096</v>
      </c>
      <c r="D36" s="44"/>
    </row>
    <row r="37" spans="2:4" x14ac:dyDescent="0.25">
      <c r="B37" s="1"/>
      <c r="C37" s="2"/>
      <c r="D37" s="1"/>
    </row>
    <row r="38" spans="2:4" x14ac:dyDescent="0.25">
      <c r="B38" s="3" t="str">
        <f>[1]ANALITICA!B221</f>
        <v>São Miguel do Araguaia-GO, 08 de abril de 2025.</v>
      </c>
      <c r="C38" s="2"/>
      <c r="D38" s="1"/>
    </row>
    <row r="39" spans="2:4" x14ac:dyDescent="0.25">
      <c r="B39" s="3"/>
      <c r="C39" s="2"/>
      <c r="D39" s="1"/>
    </row>
    <row r="40" spans="2:4" x14ac:dyDescent="0.25">
      <c r="B40" s="3"/>
      <c r="C40" s="2"/>
      <c r="D40" s="1"/>
    </row>
    <row r="41" spans="2:4" x14ac:dyDescent="0.25">
      <c r="B41" s="3"/>
      <c r="C41" s="2"/>
      <c r="D41" s="1"/>
    </row>
    <row r="42" spans="2:4" x14ac:dyDescent="0.25">
      <c r="B42" s="3"/>
      <c r="C42" s="2"/>
      <c r="D42" s="1"/>
    </row>
    <row r="43" spans="2:4" x14ac:dyDescent="0.25">
      <c r="B43" s="40" t="s">
        <v>4</v>
      </c>
      <c r="C43" s="40"/>
      <c r="D43" s="40"/>
    </row>
    <row r="44" spans="2:4" x14ac:dyDescent="0.25">
      <c r="B44" s="40" t="s">
        <v>3</v>
      </c>
      <c r="C44" s="40"/>
      <c r="D44" s="40"/>
    </row>
    <row r="45" spans="2:4" x14ac:dyDescent="0.25">
      <c r="B45" s="40" t="s">
        <v>2</v>
      </c>
      <c r="C45" s="40"/>
      <c r="D45" s="40"/>
    </row>
    <row r="46" spans="2:4" x14ac:dyDescent="0.25">
      <c r="B46" s="40" t="s">
        <v>1</v>
      </c>
      <c r="C46" s="40"/>
      <c r="D46" s="40"/>
    </row>
    <row r="47" spans="2:4" x14ac:dyDescent="0.25">
      <c r="B47" s="40" t="s">
        <v>0</v>
      </c>
      <c r="C47" s="40"/>
      <c r="D47" s="40"/>
    </row>
  </sheetData>
  <mergeCells count="37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27:D27"/>
    <mergeCell ref="C18:D18"/>
    <mergeCell ref="B17:D17"/>
    <mergeCell ref="B15:D15"/>
    <mergeCell ref="B47:D47"/>
    <mergeCell ref="B43:D43"/>
    <mergeCell ref="B44:D44"/>
    <mergeCell ref="B45:D45"/>
    <mergeCell ref="B46:D46"/>
    <mergeCell ref="C35:D35"/>
    <mergeCell ref="C36:D36"/>
    <mergeCell ref="C33:D33"/>
    <mergeCell ref="C34:D34"/>
    <mergeCell ref="C3:D3"/>
    <mergeCell ref="C7:D7"/>
    <mergeCell ref="C5:D5"/>
    <mergeCell ref="C14:D14"/>
    <mergeCell ref="C16:D16"/>
    <mergeCell ref="C8:D8"/>
    <mergeCell ref="C9:D9"/>
    <mergeCell ref="C10:D10"/>
    <mergeCell ref="C32:D32"/>
    <mergeCell ref="C30:D30"/>
    <mergeCell ref="C31:D31"/>
    <mergeCell ref="C29:D29"/>
    <mergeCell ref="C28:D28"/>
    <mergeCell ref="C26:D26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fabiana.silva</dc:creator>
  <cp:lastModifiedBy>fabiana.silva</cp:lastModifiedBy>
  <cp:lastPrinted>2025-04-08T16:05:54Z</cp:lastPrinted>
  <dcterms:created xsi:type="dcterms:W3CDTF">2025-04-08T16:01:15Z</dcterms:created>
  <dcterms:modified xsi:type="dcterms:W3CDTF">2025-04-08T16:05:58Z</dcterms:modified>
</cp:coreProperties>
</file>